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RespostaPedidos\Internos\ano_2023\OCD_DadosRH_porSexo_2021\"/>
    </mc:Choice>
  </mc:AlternateContent>
  <xr:revisionPtr revIDLastSave="0" documentId="13_ncr:1_{C74F3BD3-31AA-4260-A8E0-DA2E1EE42E26}" xr6:coauthVersionLast="36" xr6:coauthVersionMax="36" xr10:uidLastSave="{00000000-0000-0000-0000-000000000000}"/>
  <bookViews>
    <workbookView xWindow="0" yWindow="0" windowWidth="28800" windowHeight="13425" activeTab="1" xr2:uid="{00000000-000D-0000-FFFF-FFFF00000000}"/>
  </bookViews>
  <sheets>
    <sheet name="RecursosHumanosI&amp;D" sheetId="1" r:id="rId1"/>
    <sheet name="RecursosHumanosI&amp;D_PorSexo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C17" i="3"/>
  <c r="G17" i="3"/>
  <c r="I17" i="3" s="1"/>
  <c r="L17" i="3"/>
  <c r="K17" i="3" l="1"/>
  <c r="B17" i="3"/>
  <c r="F17" i="3" s="1"/>
  <c r="C16" i="1"/>
  <c r="D16" i="1" s="1"/>
  <c r="B16" i="1"/>
  <c r="G16" i="1"/>
  <c r="J16" i="1"/>
  <c r="D17" i="3" l="1"/>
  <c r="C10" i="3"/>
  <c r="C7" i="3"/>
  <c r="C8" i="3"/>
  <c r="C9" i="3"/>
  <c r="C11" i="3"/>
  <c r="C12" i="3"/>
  <c r="C13" i="3"/>
  <c r="C14" i="3"/>
  <c r="C16" i="3"/>
  <c r="C6" i="3"/>
</calcChain>
</file>

<file path=xl/sharedStrings.xml><?xml version="1.0" encoding="utf-8"?>
<sst xmlns="http://schemas.openxmlformats.org/spreadsheetml/2006/main" count="49" uniqueCount="16">
  <si>
    <t>Ano</t>
  </si>
  <si>
    <t>Total nacional</t>
  </si>
  <si>
    <t>Setor Empresas</t>
  </si>
  <si>
    <t>Setor Instituições</t>
  </si>
  <si>
    <t>Fonte:</t>
  </si>
  <si>
    <t>Inquérito ao Potencial Científico e Tecnológico Nacional | DGEEC</t>
  </si>
  <si>
    <t xml:space="preserve">Recursos humanos em I&amp;D </t>
  </si>
  <si>
    <t>Recursos humanos em I&amp;D em TIC</t>
  </si>
  <si>
    <t>Recursos humanos em I&amp;D</t>
  </si>
  <si>
    <t>Proporção dos recursos humanos em I&amp;D em TIC</t>
  </si>
  <si>
    <t>ETI</t>
  </si>
  <si>
    <t>%</t>
  </si>
  <si>
    <r>
      <rPr>
        <b/>
        <sz val="9"/>
        <color theme="1"/>
        <rFont val="Calibri"/>
        <family val="2"/>
        <scheme val="minor"/>
      </rPr>
      <t>Homens</t>
    </r>
    <r>
      <rPr>
        <sz val="9"/>
        <color theme="1"/>
        <rFont val="Calibri"/>
        <family val="2"/>
        <scheme val="minor"/>
      </rPr>
      <t xml:space="preserve"> 
em I&amp;D em TIC</t>
    </r>
  </si>
  <si>
    <r>
      <rPr>
        <b/>
        <sz val="9"/>
        <color theme="1"/>
        <rFont val="Calibri"/>
        <family val="2"/>
        <scheme val="minor"/>
      </rPr>
      <t>Mulheres</t>
    </r>
    <r>
      <rPr>
        <sz val="9"/>
        <color theme="1"/>
        <rFont val="Calibri"/>
        <family val="2"/>
        <scheme val="minor"/>
      </rPr>
      <t xml:space="preserve"> 
em I&amp;D em TIC</t>
    </r>
  </si>
  <si>
    <t>Recursos humanos em atividades de I&amp;D (ETI) em TIC, por setor de execução (2010 -2021)</t>
  </si>
  <si>
    <t>Recursos humanos em atividades de I&amp;D (ETI) em TIC, por setor de execução e sexo (2010 -2021)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</si>
</sst>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##0.0"/>
    <numFmt numFmtId="165" formatCode="#\ ###\ ##0.0"/>
    <numFmt numFmtId="166" formatCode="0.0000%"/>
    <numFmt numFmtId="167" formatCode="0.0"/>
    <numFmt numFmtId="168" formatCode="##\ ###\ ##0.0"/>
    <numFmt numFmtId="169" formatCode="0.00000000"/>
    <numFmt numFmtId="170" formatCode="&quot; &quot;#,##0.00&quot; &quot;;&quot; (&quot;#,##0.00&quot;)&quot;;&quot; -&quot;00&quot; &quot;;&quot; &quot;@&quot; &quot;"/>
    <numFmt numFmtId="171" formatCode="0&quot; 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6"/>
      <color rgb="FF000000"/>
      <name val="Times New Roman"/>
      <family val="1"/>
    </font>
    <font>
      <sz val="9"/>
      <color rgb="FF000000"/>
      <name val="UniversCondLight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9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8" tint="-0.249977111117893"/>
      </bottom>
      <diagonal/>
    </border>
    <border>
      <left/>
      <right/>
      <top/>
      <bottom style="thin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/>
      <top style="thin">
        <color rgb="FFE2D8E5"/>
      </top>
      <bottom style="double">
        <color rgb="FFE2D8E5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9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1" fillId="0" borderId="0" applyNumberFormat="0" applyFont="0" applyBorder="0" applyProtection="0"/>
    <xf numFmtId="0" fontId="12" fillId="0" borderId="0" applyNumberFormat="0" applyBorder="0" applyProtection="0">
      <alignment horizontal="center"/>
    </xf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NumberFormat="0" applyFill="0" applyBorder="0" applyProtection="0"/>
    <xf numFmtId="0" fontId="14" fillId="0" borderId="0" applyNumberFormat="0" applyFill="0" applyBorder="0" applyAlignment="0" applyProtection="0"/>
    <xf numFmtId="171" fontId="11" fillId="0" borderId="7" applyFont="0" applyFill="0" applyAlignment="0" applyProtection="0"/>
    <xf numFmtId="171" fontId="11" fillId="0" borderId="8" applyFont="0" applyFill="0" applyAlignment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6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2" fillId="0" borderId="0" applyNumberFormat="0" applyFill="0" applyBorder="0" applyProtection="0">
      <alignment horizont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 applyNumberFormat="0" applyFill="0" applyBorder="0" applyProtection="0"/>
    <xf numFmtId="171" fontId="18" fillId="0" borderId="0" applyBorder="0" applyProtection="0"/>
    <xf numFmtId="0" fontId="12" fillId="0" borderId="0" applyNumberFormat="0" applyFill="0" applyBorder="0" applyProtection="0">
      <alignment horizontal="left"/>
    </xf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5" fillId="3" borderId="0" xfId="1" applyNumberFormat="1" applyFont="1" applyFill="1"/>
    <xf numFmtId="0" fontId="9" fillId="3" borderId="0" xfId="0" applyFont="1" applyFill="1" applyAlignment="1">
      <alignment horizontal="right"/>
    </xf>
    <xf numFmtId="165" fontId="5" fillId="2" borderId="0" xfId="0" applyNumberFormat="1" applyFont="1" applyFill="1"/>
    <xf numFmtId="167" fontId="5" fillId="2" borderId="0" xfId="0" applyNumberFormat="1" applyFont="1" applyFill="1"/>
    <xf numFmtId="165" fontId="5" fillId="3" borderId="0" xfId="0" applyNumberFormat="1" applyFont="1" applyFill="1"/>
    <xf numFmtId="167" fontId="5" fillId="3" borderId="0" xfId="0" applyNumberFormat="1" applyFont="1" applyFill="1"/>
    <xf numFmtId="0" fontId="3" fillId="6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7" fontId="0" fillId="3" borderId="0" xfId="0" applyNumberFormat="1" applyFill="1"/>
    <xf numFmtId="168" fontId="5" fillId="3" borderId="0" xfId="0" applyNumberFormat="1" applyFont="1" applyFill="1"/>
    <xf numFmtId="169" fontId="0" fillId="3" borderId="0" xfId="0" applyNumberFormat="1" applyFill="1"/>
    <xf numFmtId="167" fontId="0" fillId="0" borderId="0" xfId="0" applyNumberFormat="1"/>
    <xf numFmtId="167" fontId="10" fillId="3" borderId="0" xfId="0" applyNumberFormat="1" applyFont="1" applyFill="1"/>
    <xf numFmtId="167" fontId="0" fillId="0" borderId="0" xfId="0" applyNumberFormat="1" applyFill="1"/>
    <xf numFmtId="0" fontId="0" fillId="0" borderId="0" xfId="0" applyFill="1"/>
    <xf numFmtId="0" fontId="8" fillId="3" borderId="0" xfId="0" applyFont="1" applyFill="1" applyBorder="1" applyAlignment="1">
      <alignment horizontal="center"/>
    </xf>
    <xf numFmtId="165" fontId="8" fillId="3" borderId="0" xfId="0" applyNumberFormat="1" applyFont="1" applyFill="1" applyBorder="1" applyAlignment="1">
      <alignment horizontal="right" vertical="center"/>
    </xf>
    <xf numFmtId="167" fontId="8" fillId="3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/>
    <xf numFmtId="167" fontId="5" fillId="2" borderId="0" xfId="0" applyNumberFormat="1" applyFont="1" applyFill="1" applyBorder="1"/>
    <xf numFmtId="0" fontId="5" fillId="2" borderId="6" xfId="0" applyFont="1" applyFill="1" applyBorder="1" applyAlignment="1">
      <alignment horizontal="center"/>
    </xf>
    <xf numFmtId="165" fontId="5" fillId="2" borderId="6" xfId="0" applyNumberFormat="1" applyFont="1" applyFill="1" applyBorder="1"/>
    <xf numFmtId="167" fontId="5" fillId="2" borderId="6" xfId="0" applyNumberFormat="1" applyFont="1" applyFill="1" applyBorder="1"/>
    <xf numFmtId="0" fontId="5" fillId="2" borderId="10" xfId="0" applyFont="1" applyFill="1" applyBorder="1" applyAlignment="1">
      <alignment horizontal="center"/>
    </xf>
    <xf numFmtId="165" fontId="5" fillId="2" borderId="10" xfId="0" applyNumberFormat="1" applyFont="1" applyFill="1" applyBorder="1"/>
    <xf numFmtId="167" fontId="5" fillId="2" borderId="10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82">
    <cellStyle name="%" xfId="6" xr:uid="{00000000-0005-0000-0000-000000000000}"/>
    <cellStyle name="CABECALHO" xfId="7" xr:uid="{00000000-0005-0000-0000-000001000000}"/>
    <cellStyle name="Comma 2" xfId="8" xr:uid="{00000000-0005-0000-0000-000002000000}"/>
    <cellStyle name="Comma 2 2" xfId="9" xr:uid="{00000000-0005-0000-0000-000003000000}"/>
    <cellStyle name="Comma 3" xfId="10" xr:uid="{00000000-0005-0000-0000-000004000000}"/>
    <cellStyle name="Comma 3 2" xfId="11" xr:uid="{00000000-0005-0000-0000-000005000000}"/>
    <cellStyle name="Comma 4" xfId="12" xr:uid="{00000000-0005-0000-0000-000006000000}"/>
    <cellStyle name="Comma 5" xfId="13" xr:uid="{00000000-0005-0000-0000-000007000000}"/>
    <cellStyle name="DADOS" xfId="14" xr:uid="{00000000-0005-0000-0000-000008000000}"/>
    <cellStyle name="Hiperligação" xfId="15" xr:uid="{00000000-0005-0000-0000-000009000000}"/>
    <cellStyle name="LineBottom2" xfId="16" xr:uid="{00000000-0005-0000-0000-00000A000000}"/>
    <cellStyle name="LineBottom3" xfId="17" xr:uid="{00000000-0005-0000-0000-00000B000000}"/>
    <cellStyle name="Normal" xfId="0" builtinId="0"/>
    <cellStyle name="Normal 10" xfId="18" xr:uid="{00000000-0005-0000-0000-00000D000000}"/>
    <cellStyle name="Normal 10 2" xfId="19" xr:uid="{00000000-0005-0000-0000-00000E000000}"/>
    <cellStyle name="Normal 11" xfId="20" xr:uid="{00000000-0005-0000-0000-00000F000000}"/>
    <cellStyle name="Normal 11 2" xfId="21" xr:uid="{00000000-0005-0000-0000-000010000000}"/>
    <cellStyle name="Normal 12" xfId="22" xr:uid="{00000000-0005-0000-0000-000011000000}"/>
    <cellStyle name="Normal 12 2" xfId="23" xr:uid="{00000000-0005-0000-0000-000012000000}"/>
    <cellStyle name="Normal 13" xfId="24" xr:uid="{00000000-0005-0000-0000-000013000000}"/>
    <cellStyle name="Normal 13 2" xfId="25" xr:uid="{00000000-0005-0000-0000-000014000000}"/>
    <cellStyle name="Normal 13 3" xfId="26" xr:uid="{00000000-0005-0000-0000-000015000000}"/>
    <cellStyle name="Normal 14" xfId="27" xr:uid="{00000000-0005-0000-0000-000016000000}"/>
    <cellStyle name="Normal 15" xfId="28" xr:uid="{00000000-0005-0000-0000-000017000000}"/>
    <cellStyle name="Normal 15 2" xfId="29" xr:uid="{00000000-0005-0000-0000-000018000000}"/>
    <cellStyle name="Normal 16" xfId="30" xr:uid="{00000000-0005-0000-0000-000019000000}"/>
    <cellStyle name="Normal 17" xfId="31" xr:uid="{00000000-0005-0000-0000-00001A000000}"/>
    <cellStyle name="Normal 18" xfId="3" xr:uid="{00000000-0005-0000-0000-00001B000000}"/>
    <cellStyle name="Normal 2" xfId="2" xr:uid="{00000000-0005-0000-0000-00001C000000}"/>
    <cellStyle name="Normal 2 10" xfId="33" xr:uid="{00000000-0005-0000-0000-00001D000000}"/>
    <cellStyle name="Normal 2 11" xfId="32" xr:uid="{00000000-0005-0000-0000-00001E000000}"/>
    <cellStyle name="Normal 2 2" xfId="34" xr:uid="{00000000-0005-0000-0000-00001F000000}"/>
    <cellStyle name="Normal 2 2 2" xfId="35" xr:uid="{00000000-0005-0000-0000-000020000000}"/>
    <cellStyle name="Normal 2 2 2 2" xfId="36" xr:uid="{00000000-0005-0000-0000-000021000000}"/>
    <cellStyle name="Normal 2 2 3" xfId="37" xr:uid="{00000000-0005-0000-0000-000022000000}"/>
    <cellStyle name="Normal 2 2 3 2" xfId="38" xr:uid="{00000000-0005-0000-0000-000023000000}"/>
    <cellStyle name="Normal 2 2 4" xfId="39" xr:uid="{00000000-0005-0000-0000-000024000000}"/>
    <cellStyle name="Normal 2 2_Copy of sumariosestatisticos_ipctn08" xfId="40" xr:uid="{00000000-0005-0000-0000-000025000000}"/>
    <cellStyle name="Normal 2 3" xfId="41" xr:uid="{00000000-0005-0000-0000-000026000000}"/>
    <cellStyle name="Normal 2 4" xfId="42" xr:uid="{00000000-0005-0000-0000-000027000000}"/>
    <cellStyle name="Normal 2 5" xfId="43" xr:uid="{00000000-0005-0000-0000-000028000000}"/>
    <cellStyle name="Normal 2 6" xfId="44" xr:uid="{00000000-0005-0000-0000-000029000000}"/>
    <cellStyle name="Normal 2 7" xfId="45" xr:uid="{00000000-0005-0000-0000-00002A000000}"/>
    <cellStyle name="Normal 2 8" xfId="46" xr:uid="{00000000-0005-0000-0000-00002B000000}"/>
    <cellStyle name="Normal 2 9" xfId="47" xr:uid="{00000000-0005-0000-0000-00002C000000}"/>
    <cellStyle name="Normal 3" xfId="48" xr:uid="{00000000-0005-0000-0000-00002D000000}"/>
    <cellStyle name="Normal 3 2" xfId="49" xr:uid="{00000000-0005-0000-0000-00002E000000}"/>
    <cellStyle name="Normal 3 3" xfId="50" xr:uid="{00000000-0005-0000-0000-00002F000000}"/>
    <cellStyle name="Normal 3 4" xfId="51" xr:uid="{00000000-0005-0000-0000-000030000000}"/>
    <cellStyle name="Normal 4" xfId="52" xr:uid="{00000000-0005-0000-0000-000031000000}"/>
    <cellStyle name="Normal 4 2" xfId="53" xr:uid="{00000000-0005-0000-0000-000032000000}"/>
    <cellStyle name="Normal 4 2 2" xfId="54" xr:uid="{00000000-0005-0000-0000-000033000000}"/>
    <cellStyle name="Normal 4 3" xfId="55" xr:uid="{00000000-0005-0000-0000-000034000000}"/>
    <cellStyle name="Normal 5" xfId="56" xr:uid="{00000000-0005-0000-0000-000035000000}"/>
    <cellStyle name="Normal 5 2" xfId="57" xr:uid="{00000000-0005-0000-0000-000036000000}"/>
    <cellStyle name="Normal 6" xfId="58" xr:uid="{00000000-0005-0000-0000-000037000000}"/>
    <cellStyle name="Normal 6 2" xfId="59" xr:uid="{00000000-0005-0000-0000-000038000000}"/>
    <cellStyle name="Normal 7" xfId="60" xr:uid="{00000000-0005-0000-0000-000039000000}"/>
    <cellStyle name="Normal 7 2" xfId="61" xr:uid="{00000000-0005-0000-0000-00003A000000}"/>
    <cellStyle name="Normal 7 3" xfId="62" xr:uid="{00000000-0005-0000-0000-00003B000000}"/>
    <cellStyle name="Normal 7 4" xfId="63" xr:uid="{00000000-0005-0000-0000-00003C000000}"/>
    <cellStyle name="Normal 8" xfId="64" xr:uid="{00000000-0005-0000-0000-00003D000000}"/>
    <cellStyle name="Normal 8 2" xfId="65" xr:uid="{00000000-0005-0000-0000-00003E000000}"/>
    <cellStyle name="Normal 9" xfId="66" xr:uid="{00000000-0005-0000-0000-00003F000000}"/>
    <cellStyle name="Normal 9 2" xfId="67" xr:uid="{00000000-0005-0000-0000-000040000000}"/>
    <cellStyle name="NUMLINHA" xfId="68" xr:uid="{00000000-0005-0000-0000-000041000000}"/>
    <cellStyle name="Percent 2" xfId="69" xr:uid="{00000000-0005-0000-0000-000042000000}"/>
    <cellStyle name="Percent 2 2" xfId="70" xr:uid="{00000000-0005-0000-0000-000043000000}"/>
    <cellStyle name="Percent 3" xfId="71" xr:uid="{00000000-0005-0000-0000-000044000000}"/>
    <cellStyle name="Percent 4" xfId="72" xr:uid="{00000000-0005-0000-0000-000045000000}"/>
    <cellStyle name="Percent 5" xfId="73" xr:uid="{00000000-0005-0000-0000-000046000000}"/>
    <cellStyle name="Percentagem" xfId="1" builtinId="5"/>
    <cellStyle name="Percentagem 2" xfId="74" xr:uid="{00000000-0005-0000-0000-000048000000}"/>
    <cellStyle name="Percentagem 2 2" xfId="75" xr:uid="{00000000-0005-0000-0000-000049000000}"/>
    <cellStyle name="Percentagem 3" xfId="4" xr:uid="{00000000-0005-0000-0000-00004A000000}"/>
    <cellStyle name="Percentagem 5" xfId="76" xr:uid="{00000000-0005-0000-0000-00004B000000}"/>
    <cellStyle name="QDTITULO" xfId="77" xr:uid="{00000000-0005-0000-0000-00004C000000}"/>
    <cellStyle name="Standard_WBBasis" xfId="78" xr:uid="{00000000-0005-0000-0000-00004D000000}"/>
    <cellStyle name="TITCOLUNA" xfId="79" xr:uid="{00000000-0005-0000-0000-00004E000000}"/>
    <cellStyle name="Total 2" xfId="5" xr:uid="{00000000-0005-0000-0000-00004F000000}"/>
    <cellStyle name="Vírgula 2" xfId="80" xr:uid="{00000000-0005-0000-0000-000050000000}"/>
    <cellStyle name="WithoutLine" xfId="81" xr:uid="{00000000-0005-0000-0000-000051000000}"/>
  </cellStyles>
  <dxfs count="0"/>
  <tableStyles count="0" defaultTableStyle="TableStyleMedium2" defaultPivotStyle="PivotStyleLight16"/>
  <colors>
    <mruColors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workbookViewId="0">
      <selection activeCell="D17" sqref="D17"/>
    </sheetView>
  </sheetViews>
  <sheetFormatPr defaultColWidth="9.140625" defaultRowHeight="15"/>
  <cols>
    <col min="1" max="1" width="9.140625" style="1"/>
    <col min="2" max="2" width="16.7109375" style="1" customWidth="1"/>
    <col min="3" max="3" width="20.42578125" style="1" customWidth="1"/>
    <col min="4" max="4" width="20.140625" style="1" customWidth="1"/>
    <col min="5" max="5" width="16.7109375" style="1" customWidth="1"/>
    <col min="6" max="6" width="21" style="1" customWidth="1"/>
    <col min="7" max="7" width="20.42578125" style="1" customWidth="1"/>
    <col min="8" max="8" width="16.7109375" style="1" customWidth="1"/>
    <col min="9" max="9" width="21.140625" style="1" customWidth="1"/>
    <col min="10" max="10" width="20.85546875" style="1" customWidth="1"/>
    <col min="11" max="16384" width="9.140625" style="1"/>
  </cols>
  <sheetData>
    <row r="1" spans="1:11" ht="15.75">
      <c r="A1" s="2" t="s">
        <v>14</v>
      </c>
    </row>
    <row r="2" spans="1:11">
      <c r="J2" s="10" t="s">
        <v>10</v>
      </c>
    </row>
    <row r="3" spans="1:11" s="3" customFormat="1" ht="25.5" customHeight="1">
      <c r="A3" s="39" t="s">
        <v>0</v>
      </c>
      <c r="B3" s="36" t="s">
        <v>1</v>
      </c>
      <c r="C3" s="37"/>
      <c r="D3" s="38"/>
      <c r="E3" s="36" t="s">
        <v>2</v>
      </c>
      <c r="F3" s="37"/>
      <c r="G3" s="38"/>
      <c r="H3" s="36" t="s">
        <v>3</v>
      </c>
      <c r="I3" s="37"/>
      <c r="J3" s="38"/>
    </row>
    <row r="4" spans="1:11" s="3" customFormat="1" ht="29.25" customHeight="1">
      <c r="A4" s="39"/>
      <c r="B4" s="6" t="s">
        <v>8</v>
      </c>
      <c r="C4" s="6" t="s">
        <v>7</v>
      </c>
      <c r="D4" s="6" t="s">
        <v>9</v>
      </c>
      <c r="E4" s="6" t="s">
        <v>6</v>
      </c>
      <c r="F4" s="6" t="s">
        <v>7</v>
      </c>
      <c r="G4" s="6" t="s">
        <v>9</v>
      </c>
      <c r="H4" s="6" t="s">
        <v>6</v>
      </c>
      <c r="I4" s="6" t="s">
        <v>7</v>
      </c>
      <c r="J4" s="6" t="s">
        <v>9</v>
      </c>
    </row>
    <row r="5" spans="1:11" s="3" customFormat="1" ht="15.75" customHeight="1">
      <c r="A5" s="7">
        <v>2010</v>
      </c>
      <c r="B5" s="13">
        <v>47615.939036915595</v>
      </c>
      <c r="C5" s="13">
        <v>10411.546439414355</v>
      </c>
      <c r="D5" s="14">
        <v>21.865674918943657</v>
      </c>
      <c r="E5" s="13">
        <v>14036.260000000002</v>
      </c>
      <c r="F5" s="13">
        <v>7101.2955000000002</v>
      </c>
      <c r="G5" s="14">
        <v>50.592504698545049</v>
      </c>
      <c r="H5" s="13">
        <v>33579.679036915593</v>
      </c>
      <c r="I5" s="13">
        <v>3310.2509394143544</v>
      </c>
      <c r="J5" s="14">
        <v>9.8578992841928361</v>
      </c>
    </row>
    <row r="6" spans="1:11" s="3" customFormat="1" ht="15.75" customHeight="1">
      <c r="A6" s="8">
        <v>2011</v>
      </c>
      <c r="B6" s="11">
        <v>49599.1</v>
      </c>
      <c r="C6" s="11">
        <v>11191.280999999999</v>
      </c>
      <c r="D6" s="12">
        <v>22.563475950168449</v>
      </c>
      <c r="E6" s="11">
        <v>16030.400000000001</v>
      </c>
      <c r="F6" s="11">
        <v>7442.4549999999999</v>
      </c>
      <c r="G6" s="12">
        <v>46.427132198822235</v>
      </c>
      <c r="H6" s="11">
        <v>33568.699999999997</v>
      </c>
      <c r="I6" s="11">
        <v>3748.826</v>
      </c>
      <c r="J6" s="12">
        <v>11.167623411094265</v>
      </c>
    </row>
    <row r="7" spans="1:11" s="3" customFormat="1" ht="15.75" customHeight="1">
      <c r="A7" s="7">
        <v>2012</v>
      </c>
      <c r="B7" s="13">
        <v>47554.197999999938</v>
      </c>
      <c r="C7" s="13">
        <v>11084.918999999991</v>
      </c>
      <c r="D7" s="14">
        <v>23.310074538529708</v>
      </c>
      <c r="E7" s="13">
        <v>15667.9</v>
      </c>
      <c r="F7" s="13">
        <v>7499.0649999999996</v>
      </c>
      <c r="G7" s="14">
        <v>47.862604433268018</v>
      </c>
      <c r="H7" s="13">
        <v>31886.297999999941</v>
      </c>
      <c r="I7" s="13">
        <v>3585.8539999999907</v>
      </c>
      <c r="J7" s="14">
        <v>11.245752015489529</v>
      </c>
    </row>
    <row r="8" spans="1:11" s="3" customFormat="1" ht="15.75" customHeight="1">
      <c r="A8" s="8">
        <v>2013</v>
      </c>
      <c r="B8" s="11">
        <v>46711.176171132785</v>
      </c>
      <c r="C8" s="11">
        <v>11028.150823268208</v>
      </c>
      <c r="D8" s="12">
        <v>23.609233864857242</v>
      </c>
      <c r="E8" s="11">
        <v>16220.200000000004</v>
      </c>
      <c r="F8" s="11">
        <v>7945.7939999999999</v>
      </c>
      <c r="G8" s="12">
        <v>48.987028519993572</v>
      </c>
      <c r="H8" s="11">
        <v>30490.976171132777</v>
      </c>
      <c r="I8" s="11">
        <v>3082.3568232682087</v>
      </c>
      <c r="J8" s="12">
        <v>10.109078849979291</v>
      </c>
      <c r="K8" s="9"/>
    </row>
    <row r="9" spans="1:11" s="3" customFormat="1" ht="15.75" customHeight="1">
      <c r="A9" s="7">
        <v>2014</v>
      </c>
      <c r="B9" s="13">
        <v>46877.554011266497</v>
      </c>
      <c r="C9" s="13">
        <v>11480.298925954861</v>
      </c>
      <c r="D9" s="14">
        <v>24.489301763621679</v>
      </c>
      <c r="E9" s="13">
        <v>17347.799999999996</v>
      </c>
      <c r="F9" s="13">
        <v>8413.8160000000007</v>
      </c>
      <c r="G9" s="14">
        <v>48.500766667819569</v>
      </c>
      <c r="H9" s="13">
        <v>29529.754011266501</v>
      </c>
      <c r="I9" s="13">
        <v>3066.4829259548601</v>
      </c>
      <c r="J9" s="14">
        <v>10.3831423737187</v>
      </c>
    </row>
    <row r="10" spans="1:11" s="3" customFormat="1" ht="15.75" customHeight="1">
      <c r="A10" s="8">
        <v>2015</v>
      </c>
      <c r="B10" s="11">
        <v>47999.21790654822</v>
      </c>
      <c r="C10" s="11">
        <v>11623.747299927451</v>
      </c>
      <c r="D10" s="12">
        <v>24.21653478304216</v>
      </c>
      <c r="E10" s="11">
        <v>18283.100000000002</v>
      </c>
      <c r="F10" s="11">
        <v>8610.5370000000003</v>
      </c>
      <c r="G10" s="12">
        <v>47.095607418873165</v>
      </c>
      <c r="H10" s="11">
        <v>29716.117906548221</v>
      </c>
      <c r="I10" s="11">
        <v>3013.2102999274503</v>
      </c>
      <c r="J10" s="12">
        <v>10.139986351526293</v>
      </c>
    </row>
    <row r="11" spans="1:11" s="3" customFormat="1" ht="15.75" customHeight="1">
      <c r="A11" s="7">
        <v>2016</v>
      </c>
      <c r="B11" s="13">
        <v>50406.289404911877</v>
      </c>
      <c r="C11" s="13">
        <v>12144.032984665711</v>
      </c>
      <c r="D11" s="14">
        <v>24.092297068552575</v>
      </c>
      <c r="E11" s="13">
        <v>19367.199999999983</v>
      </c>
      <c r="F11" s="13">
        <v>8942.4160000000193</v>
      </c>
      <c r="G11" s="14">
        <v>46.172993514808688</v>
      </c>
      <c r="H11" s="13">
        <v>31039.089404911891</v>
      </c>
      <c r="I11" s="13">
        <v>3201.6169846656917</v>
      </c>
      <c r="J11" s="14">
        <v>10.31479030489548</v>
      </c>
    </row>
    <row r="12" spans="1:11" s="3" customFormat="1" ht="15.75" customHeight="1">
      <c r="A12" s="8">
        <v>2017</v>
      </c>
      <c r="B12" s="11">
        <v>54994.832248482191</v>
      </c>
      <c r="C12" s="11">
        <v>13666.808021146833</v>
      </c>
      <c r="D12" s="12">
        <v>24.851076841904586</v>
      </c>
      <c r="E12" s="11">
        <v>22022.299999999974</v>
      </c>
      <c r="F12" s="11">
        <v>10333.830000000031</v>
      </c>
      <c r="G12" s="12">
        <v>46.924390277128381</v>
      </c>
      <c r="H12" s="11">
        <v>32972.532248482217</v>
      </c>
      <c r="I12" s="11">
        <v>3332.9780211468033</v>
      </c>
      <c r="J12" s="12">
        <v>10.108347141885732</v>
      </c>
    </row>
    <row r="13" spans="1:11" s="3" customFormat="1" ht="15.75" customHeight="1">
      <c r="A13" s="7">
        <v>2018</v>
      </c>
      <c r="B13" s="13">
        <v>58154.092751281962</v>
      </c>
      <c r="C13" s="13">
        <v>14744.349733881598</v>
      </c>
      <c r="D13" s="14">
        <v>25.353933036048559</v>
      </c>
      <c r="E13" s="13">
        <v>23661.8</v>
      </c>
      <c r="F13" s="13">
        <v>11222.281000000001</v>
      </c>
      <c r="G13" s="14">
        <v>47.427841499801374</v>
      </c>
      <c r="H13" s="13">
        <v>34492.292751281966</v>
      </c>
      <c r="I13" s="13">
        <v>3522.0687338815974</v>
      </c>
      <c r="J13" s="14">
        <v>10.211176042365851</v>
      </c>
    </row>
    <row r="14" spans="1:11" s="3" customFormat="1" ht="15.75" customHeight="1">
      <c r="A14" s="27">
        <v>2019</v>
      </c>
      <c r="B14" s="28">
        <v>61455.200977305678</v>
      </c>
      <c r="C14" s="28">
        <v>16202.187361277789</v>
      </c>
      <c r="D14" s="29">
        <v>26.364224839588385</v>
      </c>
      <c r="E14" s="28">
        <v>26793.049999999985</v>
      </c>
      <c r="F14" s="28">
        <v>12907.3655000001</v>
      </c>
      <c r="G14" s="29">
        <v>48.174304530466323</v>
      </c>
      <c r="H14" s="28">
        <v>34662.150977305697</v>
      </c>
      <c r="I14" s="28">
        <v>3294.82186127769</v>
      </c>
      <c r="J14" s="29">
        <v>9.5055320237768992</v>
      </c>
    </row>
    <row r="15" spans="1:11" s="3" customFormat="1" ht="15.75" customHeight="1">
      <c r="A15" s="24">
        <v>2020</v>
      </c>
      <c r="B15" s="25">
        <v>66044.001401881396</v>
      </c>
      <c r="C15" s="25">
        <v>18963.191652722631</v>
      </c>
      <c r="D15" s="26">
        <v>28.7</v>
      </c>
      <c r="E15" s="25">
        <v>30872.05</v>
      </c>
      <c r="F15" s="25">
        <v>15443.1715</v>
      </c>
      <c r="G15" s="26">
        <v>50</v>
      </c>
      <c r="H15" s="25">
        <v>35171.951401881401</v>
      </c>
      <c r="I15" s="25">
        <v>3520.02015272263</v>
      </c>
      <c r="J15" s="26">
        <v>10</v>
      </c>
    </row>
    <row r="16" spans="1:11" s="3" customFormat="1" ht="15.75" customHeight="1">
      <c r="A16" s="30">
        <v>2021</v>
      </c>
      <c r="B16" s="31">
        <f>+E16+H16</f>
        <v>69768.770076586894</v>
      </c>
      <c r="C16" s="31">
        <f>+F16+I16</f>
        <v>20552.367877419769</v>
      </c>
      <c r="D16" s="32">
        <f>+C16/B16*100</f>
        <v>29.457833146347468</v>
      </c>
      <c r="E16" s="31">
        <v>34662.550000000097</v>
      </c>
      <c r="F16" s="31">
        <v>17062.254500000199</v>
      </c>
      <c r="G16" s="32">
        <f>F16/E16*100</f>
        <v>49.223887163524182</v>
      </c>
      <c r="H16" s="31">
        <v>35106.220076586804</v>
      </c>
      <c r="I16" s="31">
        <v>3490.11337741957</v>
      </c>
      <c r="J16" s="32">
        <f>I16/H16*100</f>
        <v>9.9415812064233382</v>
      </c>
    </row>
    <row r="18" spans="1:9">
      <c r="A18" s="5" t="s">
        <v>4</v>
      </c>
      <c r="E18" s="17"/>
      <c r="F18" s="17"/>
      <c r="I18" s="17"/>
    </row>
    <row r="19" spans="1:9">
      <c r="A19" s="4" t="s">
        <v>5</v>
      </c>
      <c r="I19" s="17"/>
    </row>
    <row r="20" spans="1:9">
      <c r="A20" s="4"/>
      <c r="I20" s="17"/>
    </row>
    <row r="21" spans="1:9">
      <c r="A21" s="4"/>
      <c r="I21" s="17"/>
    </row>
    <row r="22" spans="1:9">
      <c r="A22" s="4"/>
      <c r="B22" s="21"/>
      <c r="C22" s="21"/>
      <c r="I22" s="17"/>
    </row>
    <row r="23" spans="1:9">
      <c r="A23" s="4"/>
      <c r="I23" s="17"/>
    </row>
    <row r="24" spans="1:9">
      <c r="A24" s="4"/>
      <c r="I24" s="17"/>
    </row>
    <row r="25" spans="1:9">
      <c r="A25" s="4"/>
      <c r="I25" s="17"/>
    </row>
    <row r="26" spans="1:9">
      <c r="A26" s="4"/>
      <c r="I26" s="17"/>
    </row>
    <row r="27" spans="1:9">
      <c r="A27" s="4"/>
      <c r="H27" s="20"/>
    </row>
    <row r="28" spans="1:9">
      <c r="G28" s="17"/>
    </row>
    <row r="29" spans="1:9">
      <c r="G29" s="17"/>
    </row>
    <row r="30" spans="1:9">
      <c r="G30" s="17"/>
    </row>
    <row r="31" spans="1:9">
      <c r="G31" s="17"/>
    </row>
    <row r="32" spans="1:9">
      <c r="G32" s="17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showGridLines="0" tabSelected="1" workbookViewId="0"/>
  </sheetViews>
  <sheetFormatPr defaultColWidth="9.140625" defaultRowHeight="15"/>
  <cols>
    <col min="1" max="1" width="9.140625" style="1"/>
    <col min="2" max="2" width="15.7109375" style="1" customWidth="1"/>
    <col min="3" max="3" width="10.7109375" style="1" customWidth="1"/>
    <col min="4" max="4" width="7.7109375" style="1" customWidth="1"/>
    <col min="5" max="5" width="10.7109375" style="1" customWidth="1"/>
    <col min="6" max="6" width="6.28515625" style="1" customWidth="1"/>
    <col min="7" max="7" width="16.7109375" style="1" customWidth="1"/>
    <col min="8" max="8" width="10.5703125" style="1" customWidth="1"/>
    <col min="9" max="9" width="9" style="1" customWidth="1"/>
    <col min="10" max="10" width="16.28515625" style="1" customWidth="1"/>
    <col min="11" max="11" width="9.42578125" style="1" customWidth="1"/>
    <col min="12" max="12" width="16.7109375" style="1" customWidth="1"/>
    <col min="13" max="13" width="11.5703125" style="1" customWidth="1"/>
    <col min="14" max="14" width="8.140625" style="1" customWidth="1"/>
    <col min="15" max="15" width="12.28515625" style="1" customWidth="1"/>
    <col min="16" max="16" width="9.42578125" style="1" customWidth="1"/>
    <col min="17" max="16384" width="9.140625" style="1"/>
  </cols>
  <sheetData>
    <row r="1" spans="1:17" ht="15.75">
      <c r="A1" s="2" t="s">
        <v>15</v>
      </c>
    </row>
    <row r="2" spans="1:17">
      <c r="P2" s="10" t="s">
        <v>10</v>
      </c>
    </row>
    <row r="3" spans="1:17" s="3" customFormat="1" ht="25.5" customHeight="1">
      <c r="A3" s="40" t="s">
        <v>0</v>
      </c>
      <c r="B3" s="36" t="s">
        <v>1</v>
      </c>
      <c r="C3" s="37"/>
      <c r="D3" s="37"/>
      <c r="E3" s="37"/>
      <c r="F3" s="38"/>
      <c r="G3" s="36" t="s">
        <v>2</v>
      </c>
      <c r="H3" s="37"/>
      <c r="I3" s="37"/>
      <c r="J3" s="37"/>
      <c r="K3" s="38"/>
      <c r="L3" s="36" t="s">
        <v>3</v>
      </c>
      <c r="M3" s="37"/>
      <c r="N3" s="37"/>
      <c r="O3" s="37"/>
      <c r="P3" s="38"/>
    </row>
    <row r="4" spans="1:17" s="3" customFormat="1" ht="29.25" customHeight="1">
      <c r="A4" s="41"/>
      <c r="B4" s="6" t="s">
        <v>7</v>
      </c>
      <c r="C4" s="42" t="s">
        <v>13</v>
      </c>
      <c r="D4" s="42"/>
      <c r="E4" s="42" t="s">
        <v>12</v>
      </c>
      <c r="F4" s="42"/>
      <c r="G4" s="6" t="s">
        <v>7</v>
      </c>
      <c r="H4" s="42" t="s">
        <v>13</v>
      </c>
      <c r="I4" s="42"/>
      <c r="J4" s="42" t="s">
        <v>12</v>
      </c>
      <c r="K4" s="42"/>
      <c r="L4" s="6" t="s">
        <v>7</v>
      </c>
      <c r="M4" s="42" t="s">
        <v>13</v>
      </c>
      <c r="N4" s="42"/>
      <c r="O4" s="42" t="s">
        <v>12</v>
      </c>
      <c r="P4" s="42"/>
    </row>
    <row r="5" spans="1:17" s="3" customFormat="1" ht="16.5" customHeight="1">
      <c r="A5" s="16"/>
      <c r="B5" s="15" t="s">
        <v>10</v>
      </c>
      <c r="C5" s="15" t="s">
        <v>10</v>
      </c>
      <c r="D5" s="15" t="s">
        <v>11</v>
      </c>
      <c r="E5" s="15" t="s">
        <v>10</v>
      </c>
      <c r="F5" s="15" t="s">
        <v>11</v>
      </c>
      <c r="G5" s="15" t="s">
        <v>10</v>
      </c>
      <c r="H5" s="15" t="s">
        <v>10</v>
      </c>
      <c r="I5" s="15" t="s">
        <v>11</v>
      </c>
      <c r="J5" s="15" t="s">
        <v>10</v>
      </c>
      <c r="K5" s="15" t="s">
        <v>11</v>
      </c>
      <c r="L5" s="15" t="s">
        <v>10</v>
      </c>
      <c r="M5" s="15" t="s">
        <v>10</v>
      </c>
      <c r="N5" s="15" t="s">
        <v>11</v>
      </c>
      <c r="O5" s="15" t="s">
        <v>10</v>
      </c>
      <c r="P5" s="15" t="s">
        <v>11</v>
      </c>
    </row>
    <row r="6" spans="1:17" s="3" customFormat="1" ht="15.75" customHeight="1">
      <c r="A6" s="7">
        <v>2010</v>
      </c>
      <c r="B6" s="13">
        <v>10411.546439414355</v>
      </c>
      <c r="C6" s="13">
        <f>H6+M6</f>
        <v>1940.0334196927597</v>
      </c>
      <c r="D6" s="13">
        <v>18.633479963634354</v>
      </c>
      <c r="E6" s="13">
        <v>8471.513019721604</v>
      </c>
      <c r="F6" s="13">
        <v>81.366520036365728</v>
      </c>
      <c r="G6" s="13">
        <v>7101.2955000000002</v>
      </c>
      <c r="H6" s="13">
        <v>1382.952</v>
      </c>
      <c r="I6" s="13">
        <v>19.474643746341801</v>
      </c>
      <c r="J6" s="13">
        <v>5718.34350000001</v>
      </c>
      <c r="K6" s="14">
        <v>80.525356253658359</v>
      </c>
      <c r="L6" s="13">
        <v>3310.2509394143544</v>
      </c>
      <c r="M6" s="13">
        <v>557.08141969275982</v>
      </c>
      <c r="N6" s="14">
        <v>16.828978524248015</v>
      </c>
      <c r="O6" s="13">
        <v>2753.1695197215945</v>
      </c>
      <c r="P6" s="14">
        <v>83.171021475751985</v>
      </c>
    </row>
    <row r="7" spans="1:17" s="3" customFormat="1" ht="15.75" customHeight="1">
      <c r="A7" s="8">
        <v>2011</v>
      </c>
      <c r="B7" s="11">
        <v>11191.280999999999</v>
      </c>
      <c r="C7" s="11">
        <f t="shared" ref="C7:C16" si="0">H7+M7</f>
        <v>2351.3739999999998</v>
      </c>
      <c r="D7" s="11">
        <v>21.010767221375286</v>
      </c>
      <c r="E7" s="11">
        <v>8839.9069999999901</v>
      </c>
      <c r="F7" s="11">
        <v>78.98923277862464</v>
      </c>
      <c r="G7" s="11">
        <v>7442.4549999999999</v>
      </c>
      <c r="H7" s="11">
        <v>1436.674</v>
      </c>
      <c r="I7" s="11">
        <v>19.30376468517445</v>
      </c>
      <c r="J7" s="11">
        <v>6005.7809999999899</v>
      </c>
      <c r="K7" s="12">
        <v>80.696235314825415</v>
      </c>
      <c r="L7" s="11">
        <v>3748.826</v>
      </c>
      <c r="M7" s="11">
        <v>914.69999999999993</v>
      </c>
      <c r="N7" s="12">
        <v>24.399638713559924</v>
      </c>
      <c r="O7" s="11">
        <v>2834.1259999999997</v>
      </c>
      <c r="P7" s="12">
        <v>75.600361286440062</v>
      </c>
    </row>
    <row r="8" spans="1:17" s="3" customFormat="1" ht="15.75" customHeight="1">
      <c r="A8" s="7">
        <v>2012</v>
      </c>
      <c r="B8" s="13">
        <v>11084.918999999991</v>
      </c>
      <c r="C8" s="13">
        <f t="shared" si="0"/>
        <v>2196.9570000000012</v>
      </c>
      <c r="D8" s="13">
        <v>19.819332915287909</v>
      </c>
      <c r="E8" s="13">
        <v>8887.9620000000468</v>
      </c>
      <c r="F8" s="13">
        <v>80.18066708471261</v>
      </c>
      <c r="G8" s="13">
        <v>7499.0649999999996</v>
      </c>
      <c r="H8" s="13">
        <v>1554.6890000000001</v>
      </c>
      <c r="I8" s="13">
        <v>20.731771227479694</v>
      </c>
      <c r="J8" s="13">
        <v>5944.3760000000102</v>
      </c>
      <c r="K8" s="14">
        <v>79.268228772520445</v>
      </c>
      <c r="L8" s="13">
        <v>3585.8539999999907</v>
      </c>
      <c r="M8" s="13">
        <v>642.26800000000094</v>
      </c>
      <c r="N8" s="18">
        <v>17.911158680749484</v>
      </c>
      <c r="O8" s="13">
        <v>2943.5860000000366</v>
      </c>
      <c r="P8" s="18">
        <v>82.088841319251827</v>
      </c>
    </row>
    <row r="9" spans="1:17" s="3" customFormat="1" ht="15.75" customHeight="1">
      <c r="A9" s="8">
        <v>2013</v>
      </c>
      <c r="B9" s="11">
        <v>11028.150823268208</v>
      </c>
      <c r="C9" s="11">
        <f t="shared" si="0"/>
        <v>2109.6422801391309</v>
      </c>
      <c r="D9" s="11">
        <v>19.129610339459752</v>
      </c>
      <c r="E9" s="11">
        <v>8918.5085431290809</v>
      </c>
      <c r="F9" s="11">
        <v>80.870389660540269</v>
      </c>
      <c r="G9" s="11">
        <v>7945.7939999999999</v>
      </c>
      <c r="H9" s="11">
        <v>1567.489</v>
      </c>
      <c r="I9" s="11">
        <v>19.727279614850325</v>
      </c>
      <c r="J9" s="11">
        <v>6378.3050000000003</v>
      </c>
      <c r="K9" s="12">
        <v>80.272720385149682</v>
      </c>
      <c r="L9" s="11">
        <v>3082.3568232682087</v>
      </c>
      <c r="M9" s="11">
        <v>542.15328013913097</v>
      </c>
      <c r="N9" s="11">
        <v>17.588920142097201</v>
      </c>
      <c r="O9" s="11">
        <v>2540.2035431290801</v>
      </c>
      <c r="P9" s="12">
        <v>82.411079857902706</v>
      </c>
      <c r="Q9" s="9"/>
    </row>
    <row r="10" spans="1:17" s="3" customFormat="1" ht="15.75" customHeight="1">
      <c r="A10" s="7">
        <v>2014</v>
      </c>
      <c r="B10" s="13">
        <v>11480.298925954861</v>
      </c>
      <c r="C10" s="13">
        <f t="shared" si="0"/>
        <v>2331.1965365225387</v>
      </c>
      <c r="D10" s="13">
        <v>20.306061292987142</v>
      </c>
      <c r="E10" s="13">
        <v>9149.1023894323298</v>
      </c>
      <c r="F10" s="13">
        <v>79.693938707012919</v>
      </c>
      <c r="G10" s="13">
        <v>8413.8160000000007</v>
      </c>
      <c r="H10" s="13">
        <v>1803.6959999999999</v>
      </c>
      <c r="I10" s="13">
        <v>21.437312154199709</v>
      </c>
      <c r="J10" s="13">
        <v>6610.1200000000099</v>
      </c>
      <c r="K10" s="14">
        <v>78.562687845800397</v>
      </c>
      <c r="L10" s="13">
        <v>3066.4829259548601</v>
      </c>
      <c r="M10" s="13">
        <v>527.50053652253905</v>
      </c>
      <c r="N10" s="13">
        <v>17.2021351254804</v>
      </c>
      <c r="O10" s="13">
        <v>2538.9823894323199</v>
      </c>
      <c r="P10" s="14">
        <v>82.797864874519703</v>
      </c>
    </row>
    <row r="11" spans="1:17" s="3" customFormat="1" ht="15.75" customHeight="1">
      <c r="A11" s="8">
        <v>2015</v>
      </c>
      <c r="B11" s="11">
        <v>11623.747299927451</v>
      </c>
      <c r="C11" s="11">
        <f t="shared" si="0"/>
        <v>2329.213908433519</v>
      </c>
      <c r="D11" s="11">
        <v>20.038407996430347</v>
      </c>
      <c r="E11" s="11">
        <v>9294.5329512800799</v>
      </c>
      <c r="F11" s="11">
        <v>79.961588216375716</v>
      </c>
      <c r="G11" s="11">
        <v>8610.5370000000003</v>
      </c>
      <c r="H11" s="11">
        <v>1796.1690000000001</v>
      </c>
      <c r="I11" s="11">
        <v>20.860127539083802</v>
      </c>
      <c r="J11" s="11">
        <v>6814.3680000000104</v>
      </c>
      <c r="K11" s="12">
        <v>79.139872460916322</v>
      </c>
      <c r="L11" s="11">
        <v>3013.2102999274503</v>
      </c>
      <c r="M11" s="11">
        <v>533.04490843351903</v>
      </c>
      <c r="N11" s="11">
        <v>17.6902682936324</v>
      </c>
      <c r="O11" s="11">
        <v>2480.16495128007</v>
      </c>
      <c r="P11" s="12">
        <v>82.3097317063676</v>
      </c>
    </row>
    <row r="12" spans="1:17" s="3" customFormat="1" ht="15.75" customHeight="1">
      <c r="A12" s="7">
        <v>2016</v>
      </c>
      <c r="B12" s="13">
        <v>12144.032984665711</v>
      </c>
      <c r="C12" s="13">
        <f t="shared" si="0"/>
        <v>2192.3952557818179</v>
      </c>
      <c r="D12" s="13">
        <v>18.053271582431954</v>
      </c>
      <c r="E12" s="13">
        <v>9951.6377288838903</v>
      </c>
      <c r="F12" s="13">
        <v>81.946728417568011</v>
      </c>
      <c r="G12" s="13">
        <v>8942.4160000000193</v>
      </c>
      <c r="H12" s="13">
        <v>1593.4769999999901</v>
      </c>
      <c r="I12" s="13">
        <v>17.819311917495078</v>
      </c>
      <c r="J12" s="13">
        <v>7348.9390000000303</v>
      </c>
      <c r="K12" s="14">
        <v>82.180688082504943</v>
      </c>
      <c r="L12" s="13">
        <v>3201.6169846656917</v>
      </c>
      <c r="M12" s="13">
        <v>598.91825578182795</v>
      </c>
      <c r="N12" s="13">
        <v>18.706742831837101</v>
      </c>
      <c r="O12" s="13">
        <v>2602.69872888386</v>
      </c>
      <c r="P12" s="14">
        <v>81.293257168162896</v>
      </c>
    </row>
    <row r="13" spans="1:17" s="3" customFormat="1" ht="15.75" customHeight="1">
      <c r="A13" s="8">
        <v>2017</v>
      </c>
      <c r="B13" s="11">
        <v>13666.808021146833</v>
      </c>
      <c r="C13" s="11">
        <f t="shared" si="0"/>
        <v>2596.7683949244552</v>
      </c>
      <c r="D13" s="11">
        <v>19.000547830235419</v>
      </c>
      <c r="E13" s="11">
        <v>11070.039626222389</v>
      </c>
      <c r="F13" s="11">
        <v>80.999452169764666</v>
      </c>
      <c r="G13" s="11">
        <v>10333.830000000031</v>
      </c>
      <c r="H13" s="11">
        <v>1979.7994999999901</v>
      </c>
      <c r="I13" s="11">
        <v>19.15842915937251</v>
      </c>
      <c r="J13" s="11">
        <v>8354.0305000000499</v>
      </c>
      <c r="K13" s="12">
        <v>80.841570840627568</v>
      </c>
      <c r="L13" s="11">
        <v>3332.9780211468033</v>
      </c>
      <c r="M13" s="11">
        <v>616.96889492446496</v>
      </c>
      <c r="N13" s="11">
        <v>18.511040007163899</v>
      </c>
      <c r="O13" s="11">
        <v>2716.00912622234</v>
      </c>
      <c r="P13" s="12">
        <v>81.488959992836001</v>
      </c>
    </row>
    <row r="14" spans="1:17" s="3" customFormat="1" ht="15.75" customHeight="1">
      <c r="A14" s="7">
        <v>2018</v>
      </c>
      <c r="B14" s="13">
        <v>14744.349733881598</v>
      </c>
      <c r="C14" s="13">
        <f t="shared" si="0"/>
        <v>2834.792887953025</v>
      </c>
      <c r="D14" s="13">
        <v>19.226299830903002</v>
      </c>
      <c r="E14" s="13">
        <v>11909.556845928561</v>
      </c>
      <c r="F14" s="13">
        <v>80.773700169096912</v>
      </c>
      <c r="G14" s="13">
        <v>11222.281000000001</v>
      </c>
      <c r="H14" s="13">
        <v>2152.701</v>
      </c>
      <c r="I14" s="13">
        <v>19.182383688307215</v>
      </c>
      <c r="J14" s="13">
        <v>9069.5799999999908</v>
      </c>
      <c r="K14" s="14">
        <v>80.817616311692703</v>
      </c>
      <c r="L14" s="13">
        <v>3522.0687338815974</v>
      </c>
      <c r="M14" s="13">
        <v>682.09188795302498</v>
      </c>
      <c r="N14" s="13">
        <v>19.366228756169299</v>
      </c>
      <c r="O14" s="13">
        <v>2839.9768459285701</v>
      </c>
      <c r="P14" s="14">
        <v>80.633771243830694</v>
      </c>
    </row>
    <row r="15" spans="1:17" s="3" customFormat="1" ht="15.75" customHeight="1">
      <c r="A15" s="8">
        <v>2019</v>
      </c>
      <c r="B15" s="11">
        <v>16202.187361277782</v>
      </c>
      <c r="C15" s="11">
        <v>3228.4483087462422</v>
      </c>
      <c r="D15" s="11">
        <v>19.926002809114728</v>
      </c>
      <c r="E15" s="11">
        <v>12973.73905253154</v>
      </c>
      <c r="F15" s="11">
        <v>80.073997190885279</v>
      </c>
      <c r="G15" s="11">
        <v>12907.3655000001</v>
      </c>
      <c r="H15" s="11">
        <v>2602.4810000000002</v>
      </c>
      <c r="I15" s="11">
        <v>20.162759007637771</v>
      </c>
      <c r="J15" s="11">
        <v>10304.8845000001</v>
      </c>
      <c r="K15" s="12">
        <v>79.83724099236224</v>
      </c>
      <c r="L15" s="11">
        <v>3294.82186127769</v>
      </c>
      <c r="M15" s="11">
        <v>625.967308746242</v>
      </c>
      <c r="N15" s="11">
        <v>18.998517525420901</v>
      </c>
      <c r="O15" s="11">
        <v>2668.8545525314398</v>
      </c>
      <c r="P15" s="12">
        <v>81.001482474578907</v>
      </c>
    </row>
    <row r="16" spans="1:17" s="3" customFormat="1" ht="15.75" customHeight="1">
      <c r="A16" s="7">
        <v>2020</v>
      </c>
      <c r="B16" s="13">
        <v>18963.191652722631</v>
      </c>
      <c r="C16" s="13">
        <f t="shared" si="0"/>
        <v>4008.8332357084801</v>
      </c>
      <c r="D16" s="13">
        <v>21.140076571091942</v>
      </c>
      <c r="E16" s="13">
        <v>14954.35841701414</v>
      </c>
      <c r="F16" s="13">
        <v>78.85992342890799</v>
      </c>
      <c r="G16" s="13">
        <v>15443.1715</v>
      </c>
      <c r="H16" s="13">
        <v>3301.8764999999898</v>
      </c>
      <c r="I16" s="13">
        <v>21.380818700355622</v>
      </c>
      <c r="J16" s="13">
        <v>12141.295</v>
      </c>
      <c r="K16" s="14">
        <v>78.61918129964431</v>
      </c>
      <c r="L16" s="13">
        <v>3520.02015272263</v>
      </c>
      <c r="M16" s="13">
        <v>706.95673570848999</v>
      </c>
      <c r="N16" s="13">
        <v>20.083883189182298</v>
      </c>
      <c r="O16" s="13">
        <v>2813.0634170141402</v>
      </c>
      <c r="P16" s="14">
        <v>79.916116810817698</v>
      </c>
    </row>
    <row r="17" spans="1:16" s="3" customFormat="1" ht="15.75" customHeight="1">
      <c r="A17" s="33">
        <v>2021</v>
      </c>
      <c r="B17" s="34">
        <f>+C17+E17</f>
        <v>20552.367877419572</v>
      </c>
      <c r="C17" s="34">
        <f>+H17+M17</f>
        <v>4455.2857918339914</v>
      </c>
      <c r="D17" s="34">
        <f>C17/B17*100</f>
        <v>21.677725011573553</v>
      </c>
      <c r="E17" s="34">
        <f>+J17+O17</f>
        <v>16097.08208558558</v>
      </c>
      <c r="F17" s="34">
        <f>+E17/B17*100</f>
        <v>78.322274988426443</v>
      </c>
      <c r="G17" s="34">
        <f>+H17+J17</f>
        <v>17062.254499999999</v>
      </c>
      <c r="H17" s="34">
        <v>3700.2660000000001</v>
      </c>
      <c r="I17" s="34">
        <f>H17/G17*100</f>
        <v>21.686852695814615</v>
      </c>
      <c r="J17" s="34">
        <v>13361.988499999999</v>
      </c>
      <c r="K17" s="35">
        <f>+J17/G17*100</f>
        <v>78.313147304185392</v>
      </c>
      <c r="L17" s="34">
        <f>+M17+O17</f>
        <v>3490.113377419571</v>
      </c>
      <c r="M17" s="34">
        <v>755.01979183399101</v>
      </c>
      <c r="N17" s="34">
        <v>21.6</v>
      </c>
      <c r="O17" s="34">
        <v>2735.0935855855801</v>
      </c>
      <c r="P17" s="35">
        <v>78.400000000000006</v>
      </c>
    </row>
    <row r="19" spans="1:16">
      <c r="A19" s="5" t="s">
        <v>4</v>
      </c>
      <c r="G19" s="17"/>
    </row>
    <row r="20" spans="1:16">
      <c r="A20" s="4" t="s">
        <v>5</v>
      </c>
      <c r="G20" s="17"/>
      <c r="L20" s="17"/>
    </row>
    <row r="21" spans="1:16">
      <c r="C21" s="17"/>
      <c r="H21" s="19"/>
      <c r="N21" s="17"/>
    </row>
    <row r="22" spans="1:16">
      <c r="C22" s="22"/>
    </row>
    <row r="23" spans="1:16">
      <c r="C23" s="22"/>
      <c r="H23" s="17"/>
    </row>
    <row r="24" spans="1:16">
      <c r="C24" s="22"/>
      <c r="D24" s="17"/>
    </row>
    <row r="25" spans="1:16">
      <c r="C25" s="23"/>
    </row>
  </sheetData>
  <mergeCells count="10">
    <mergeCell ref="A3:A4"/>
    <mergeCell ref="O4:P4"/>
    <mergeCell ref="C4:D4"/>
    <mergeCell ref="E4:F4"/>
    <mergeCell ref="B3:F3"/>
    <mergeCell ref="J4:K4"/>
    <mergeCell ref="H4:I4"/>
    <mergeCell ref="M4:N4"/>
    <mergeCell ref="G3:K3"/>
    <mergeCell ref="L3:P3"/>
  </mergeCells>
  <pageMargins left="0.7" right="0.7" top="0.75" bottom="0.75" header="0.3" footer="0.3"/>
  <pageSetup paperSize="9" orientation="portrait" r:id="rId1"/>
  <ignoredErrors>
    <ignoredError sqref="D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RecursosHumanosI&amp;D</vt:lpstr>
      <vt:lpstr>RecursosHumanosI&amp;D_PorSexo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Carreira (DGEEC)</dc:creator>
  <cp:lastModifiedBy>Catarina Carreira (DGEEC)</cp:lastModifiedBy>
  <dcterms:created xsi:type="dcterms:W3CDTF">2021-05-12T11:18:28Z</dcterms:created>
  <dcterms:modified xsi:type="dcterms:W3CDTF">2023-01-04T11:11:21Z</dcterms:modified>
</cp:coreProperties>
</file>